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25" i="60" l="1"/>
  <c r="I25" i="60"/>
  <c r="J25" i="60"/>
  <c r="K25" i="60"/>
  <c r="L25" i="60"/>
  <c r="M25" i="60"/>
  <c r="N25" i="60"/>
  <c r="O25" i="60"/>
  <c r="Q25" i="60"/>
  <c r="H25" i="60"/>
  <c r="T31" i="60" l="1"/>
  <c r="V31" i="60"/>
  <c r="K32" i="60" l="1"/>
  <c r="N32" i="60"/>
  <c r="O32" i="60"/>
  <c r="K33" i="60" l="1"/>
  <c r="E25" i="60"/>
  <c r="F25" i="60"/>
  <c r="V32" i="60" l="1"/>
  <c r="T32" i="60"/>
  <c r="U32" i="60"/>
  <c r="U25" i="60"/>
  <c r="U33" i="60" l="1"/>
  <c r="Q32" i="60" l="1"/>
  <c r="P32" i="60"/>
  <c r="J32" i="60"/>
  <c r="I32" i="60"/>
  <c r="H32" i="60"/>
  <c r="H33" i="60" s="1"/>
  <c r="G32" i="60"/>
  <c r="F32" i="60"/>
  <c r="E32" i="60"/>
  <c r="D32" i="60"/>
  <c r="V25" i="60" l="1"/>
  <c r="V33" i="60" s="1"/>
  <c r="O33" i="60"/>
  <c r="N33" i="60"/>
  <c r="T25" i="60"/>
  <c r="T33" i="60" s="1"/>
  <c r="J33" i="60"/>
  <c r="I33" i="60"/>
  <c r="P33" i="60"/>
  <c r="Q33" i="60"/>
  <c r="D25" i="60" l="1"/>
  <c r="D33" i="60" s="1"/>
  <c r="H36" i="60" l="1"/>
  <c r="H37" i="60" s="1"/>
  <c r="H35" i="60"/>
  <c r="F33" i="60"/>
  <c r="H41" i="60" s="1"/>
  <c r="G25" i="60"/>
  <c r="G33" i="60" s="1"/>
  <c r="E33" i="60" l="1"/>
  <c r="H40" i="60" s="1"/>
  <c r="H42" i="60" s="1"/>
  <c r="S25" i="60"/>
  <c r="R25" i="60"/>
  <c r="D42" i="60"/>
  <c r="S32" i="60" l="1"/>
  <c r="S33" i="60" s="1"/>
  <c r="R32" i="60"/>
  <c r="R33" i="60" s="1"/>
  <c r="H39" i="60"/>
</calcChain>
</file>

<file path=xl/sharedStrings.xml><?xml version="1.0" encoding="utf-8"?>
<sst xmlns="http://schemas.openxmlformats.org/spreadsheetml/2006/main" count="72" uniqueCount="67">
  <si>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</si>
  <si>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</si>
  <si>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</si>
  <si>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</si>
  <si>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</si>
  <si>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</si>
  <si>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</si>
  <si>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</si>
  <si>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</si>
  <si>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</si>
  <si>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</si>
  <si>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</si>
  <si>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</si>
  <si>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</si>
  <si>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</si>
  <si>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</si>
  <si>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</si>
  <si>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</si>
  <si>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</si>
  <si>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</si>
  <si>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</si>
  <si>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</si>
  <si>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</si>
  <si>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</si>
  <si>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</si>
  <si>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</si>
  <si>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</si>
  <si>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</si>
  <si>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</si>
  <si>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</si>
  <si>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</si>
  <si>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</si>
  <si>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</si>
  <si>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</si>
  <si>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</si>
  <si>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</si>
  <si>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</si>
  <si>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</si>
  <si>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</si>
  <si>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</si>
  <si>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</si>
  <si>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</si>
  <si>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</si>
  <si>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</si>
  <si>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</si>
  <si>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</si>
  <si>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</si>
  <si>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</si>
  <si>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</si>
  <si>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</si>
  <si>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Всего (гр.5+гр.6+гр.8+гр.9+гр.10+
гр.11+ гр.12)</t>
  </si>
  <si>
    <t>Начальник СМУ</t>
  </si>
  <si>
    <t>Е.В. Герасимов</t>
  </si>
  <si>
    <t>И.Г. Юринская</t>
  </si>
  <si>
    <t>Начальник СО</t>
  </si>
  <si>
    <t>СОГЛАСОВАНО :</t>
  </si>
  <si>
    <t>УТВЕРЖДАЮ :</t>
  </si>
  <si>
    <t>Приложение №9 к договору субподряда №</t>
  </si>
  <si>
    <t>Расчет начальной стоимости работ</t>
  </si>
  <si>
    <t xml:space="preserve">по объекту (работ/услуг): На выполнение работ по устройству тепловой изоляции по объекту: «Котлоагрегат ст. №5. Инв. № ИЭ00004273. Техническое перевооружение золоулавливающей установки котлоагрегата ТЭЦ-6» </t>
  </si>
  <si>
    <t>Основание: Э-08/2020, разработаный  ООО "ЭПИКОН", утвержденный приказом №2 от 11.01.2022г. (Э-08/2020-ТХ; 20.012200-005-ТИ); Ведомости объемов работ №№ 02-01-08.2-СП, 02-01-11-СП, 02-01-12-СП)</t>
  </si>
  <si>
    <t>Индекс-дефлятор на материалы и ЭММ на 1кв. 2023г</t>
  </si>
  <si>
    <t>Составлен в ценах по состоянию на 1кв.2023г.</t>
  </si>
  <si>
    <t>Тепловая изоляция трубопроводов</t>
  </si>
  <si>
    <t>Тепловая изоляция электрофильтра</t>
  </si>
  <si>
    <t>02-01-08.2-СП</t>
  </si>
  <si>
    <t>02-01-11-СП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</si>
</sst>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_-* #,##0\ _₽_-;\-* #,##0\ _₽_-;_-* &quot;-&quot;\ _₽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4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20" fillId="0" borderId="1" xfId="45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5" fillId="2" borderId="0" xfId="0" applyFont="1" applyFill="1" applyBorder="1" applyAlignment="1">
      <alignment vertical="center" wrapText="1"/>
    </xf>
    <xf numFmtId="164" fontId="7" fillId="2" borderId="1" xfId="45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3" fontId="30" fillId="2" borderId="0" xfId="0" applyNumberFormat="1" applyFont="1" applyFill="1" applyAlignment="1">
      <alignment horizontal="center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30" fillId="2" borderId="0" xfId="0" applyNumberFormat="1" applyFont="1" applyFill="1" applyAlignment="1">
      <alignment horizontal="center" vertical="center"/>
    </xf>
    <xf numFmtId="10" fontId="25" fillId="0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168" fontId="25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85"/>
  <sheetViews>
    <sheetView tabSelected="1" view="pageBreakPreview" topLeftCell="A7" zoomScale="80" zoomScaleNormal="115" zoomScaleSheetLayoutView="80" zoomScalePageLayoutView="70" workbookViewId="0">
      <selection activeCell="H16" sqref="H16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6.710937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90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93" customFormat="1" x14ac:dyDescent="0.25">
      <c r="F1" s="111" t="s">
        <v>57</v>
      </c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</row>
    <row r="2" spans="1:22" ht="15.75" customHeight="1" x14ac:dyDescent="0.25">
      <c r="F2" s="94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22" ht="15" customHeight="1" x14ac:dyDescent="0.25">
      <c r="A3" s="96" t="s">
        <v>55</v>
      </c>
      <c r="B3" s="96"/>
      <c r="C3" s="96"/>
      <c r="D3" s="96"/>
      <c r="E3" s="96"/>
      <c r="F3" s="97"/>
      <c r="G3" s="97"/>
      <c r="H3" s="97"/>
      <c r="I3" s="95"/>
      <c r="J3" s="95"/>
      <c r="K3" s="112" t="s">
        <v>56</v>
      </c>
      <c r="L3" s="112"/>
      <c r="M3" s="112"/>
      <c r="N3" s="112"/>
      <c r="O3" s="112"/>
      <c r="P3" s="112"/>
      <c r="Q3" s="112"/>
    </row>
    <row r="4" spans="1:22" s="101" customFormat="1" ht="15.75" customHeight="1" x14ac:dyDescent="0.25">
      <c r="A4" s="98"/>
      <c r="B4" s="98"/>
      <c r="C4" s="98"/>
      <c r="D4" s="98"/>
      <c r="E4" s="98"/>
      <c r="F4" s="99"/>
      <c r="G4" s="99"/>
      <c r="H4" s="99"/>
      <c r="I4" s="100"/>
      <c r="J4" s="100"/>
      <c r="K4" s="113"/>
      <c r="L4" s="113"/>
      <c r="M4" s="113"/>
      <c r="N4" s="113"/>
      <c r="O4" s="113"/>
      <c r="P4" s="113"/>
      <c r="Q4" s="113"/>
    </row>
    <row r="5" spans="1:22" s="101" customFormat="1" ht="15.75" customHeight="1" x14ac:dyDescent="0.25">
      <c r="B5" s="102"/>
      <c r="F5" s="100"/>
      <c r="G5" s="100"/>
      <c r="H5" s="100"/>
      <c r="I5" s="100"/>
      <c r="J5" s="100"/>
      <c r="L5" s="100"/>
      <c r="M5" s="100"/>
      <c r="N5" s="100"/>
      <c r="O5" s="100"/>
      <c r="P5" s="100"/>
      <c r="Q5" s="100"/>
    </row>
    <row r="6" spans="1:22" s="103" customFormat="1" ht="37.5" customHeight="1" x14ac:dyDescent="0.25">
      <c r="B6" s="104"/>
      <c r="C6" s="104"/>
      <c r="D6" s="104"/>
      <c r="E6" s="104"/>
      <c r="F6" s="105"/>
      <c r="G6" s="106"/>
      <c r="H6" s="106"/>
      <c r="I6" s="107"/>
      <c r="J6" s="107"/>
      <c r="L6" s="105"/>
      <c r="M6" s="105"/>
      <c r="N6" s="105"/>
      <c r="O6" s="105"/>
      <c r="P6" s="106"/>
      <c r="Q6" s="105"/>
    </row>
    <row r="7" spans="1:22" s="101" customFormat="1" ht="20.25" customHeight="1" x14ac:dyDescent="0.25">
      <c r="F7" s="100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</row>
    <row r="8" spans="1:22" x14ac:dyDescent="0.25">
      <c r="A8" s="115" t="s">
        <v>58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</row>
    <row r="9" spans="1:22" s="41" customFormat="1" ht="51.75" customHeight="1" x14ac:dyDescent="0.25">
      <c r="A9" s="136" t="s">
        <v>59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ht="10.15" customHeight="1" x14ac:dyDescent="0.25">
      <c r="A10" s="8"/>
      <c r="B10" s="8"/>
      <c r="C10" s="8"/>
      <c r="D10" s="8"/>
      <c r="E10" s="8"/>
      <c r="F10" s="9"/>
      <c r="G10" s="18"/>
      <c r="H10" s="18"/>
      <c r="I10" s="79"/>
      <c r="J10" s="79"/>
      <c r="K10" s="79"/>
      <c r="L10" s="18"/>
      <c r="M10" s="18"/>
      <c r="N10" s="8"/>
      <c r="O10" s="8"/>
      <c r="P10" s="8"/>
      <c r="Q10" s="8"/>
    </row>
    <row r="11" spans="1:22" ht="37.5" customHeight="1" x14ac:dyDescent="0.25">
      <c r="A11" s="137" t="s">
        <v>60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</row>
    <row r="12" spans="1:22" s="14" customFormat="1" ht="15" customHeight="1" x14ac:dyDescent="0.25">
      <c r="A12" s="12" t="s">
        <v>4</v>
      </c>
      <c r="B12" s="13"/>
      <c r="C12" s="13"/>
      <c r="D12" s="13"/>
      <c r="F12" s="15"/>
      <c r="I12" s="80"/>
      <c r="J12" s="80"/>
      <c r="K12" s="80"/>
    </row>
    <row r="13" spans="1:22" s="14" customFormat="1" ht="15.75" customHeight="1" x14ac:dyDescent="0.25">
      <c r="A13" s="117" t="s">
        <v>22</v>
      </c>
      <c r="B13" s="117"/>
      <c r="C13" s="118"/>
      <c r="D13" s="118"/>
      <c r="E13" s="57"/>
      <c r="F13" s="58"/>
      <c r="G13" s="57"/>
      <c r="H13" s="57"/>
      <c r="I13" s="81"/>
      <c r="J13" s="81"/>
      <c r="K13" s="81"/>
      <c r="O13" s="67"/>
      <c r="P13" s="66"/>
      <c r="Q13" s="68"/>
    </row>
    <row r="14" spans="1:22" s="14" customFormat="1" ht="15.75" customHeight="1" x14ac:dyDescent="0.25">
      <c r="A14" s="117" t="s">
        <v>17</v>
      </c>
      <c r="B14" s="117"/>
      <c r="C14" s="118"/>
      <c r="D14" s="118"/>
      <c r="E14" s="57"/>
      <c r="F14" s="58"/>
      <c r="G14" s="57"/>
      <c r="H14" s="57"/>
      <c r="I14" s="82"/>
      <c r="J14" s="82"/>
      <c r="K14" s="82"/>
      <c r="O14" s="67"/>
      <c r="P14" s="66"/>
      <c r="Q14" s="68"/>
    </row>
    <row r="15" spans="1:22" s="14" customFormat="1" ht="15.75" customHeight="1" x14ac:dyDescent="0.25">
      <c r="A15" s="117" t="s">
        <v>27</v>
      </c>
      <c r="B15" s="117"/>
      <c r="C15" s="118"/>
      <c r="D15" s="118"/>
      <c r="E15" s="57"/>
      <c r="F15" s="58"/>
      <c r="G15" s="57"/>
      <c r="H15" s="59"/>
      <c r="I15" s="82"/>
      <c r="J15" s="82"/>
      <c r="K15" s="82"/>
      <c r="O15" s="67"/>
      <c r="P15" s="66"/>
      <c r="Q15" s="68"/>
    </row>
    <row r="16" spans="1:22" s="14" customFormat="1" ht="30.75" customHeight="1" x14ac:dyDescent="0.25">
      <c r="A16" s="138" t="s">
        <v>61</v>
      </c>
      <c r="B16" s="138"/>
      <c r="C16" s="139"/>
      <c r="D16" s="140"/>
      <c r="E16" s="60"/>
      <c r="F16" s="60"/>
      <c r="G16" s="60"/>
      <c r="H16" s="92"/>
      <c r="I16" s="83"/>
      <c r="J16" s="83"/>
      <c r="K16" s="83"/>
      <c r="L16" s="53"/>
      <c r="M16" s="53"/>
      <c r="N16" s="53"/>
      <c r="O16" s="53"/>
      <c r="P16" s="53"/>
      <c r="Q16" s="52"/>
    </row>
    <row r="17" spans="1:22" ht="15" customHeight="1" x14ac:dyDescent="0.25">
      <c r="A17" s="121" t="s">
        <v>62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</row>
    <row r="18" spans="1:22" x14ac:dyDescent="0.25">
      <c r="A18" s="122" t="s">
        <v>31</v>
      </c>
      <c r="B18" s="122" t="s">
        <v>0</v>
      </c>
      <c r="C18" s="122" t="s">
        <v>1</v>
      </c>
      <c r="D18" s="122" t="s">
        <v>20</v>
      </c>
      <c r="E18" s="122"/>
      <c r="F18" s="122"/>
      <c r="G18" s="122"/>
      <c r="H18" s="122" t="s">
        <v>36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 t="s">
        <v>32</v>
      </c>
      <c r="S18" s="122"/>
      <c r="T18" s="122"/>
      <c r="U18" s="122"/>
      <c r="V18" s="122"/>
    </row>
    <row r="19" spans="1:22" ht="15" customHeight="1" x14ac:dyDescent="0.25">
      <c r="A19" s="122"/>
      <c r="B19" s="122"/>
      <c r="C19" s="122"/>
      <c r="D19" s="122" t="s">
        <v>9</v>
      </c>
      <c r="E19" s="122" t="s">
        <v>16</v>
      </c>
      <c r="F19" s="122"/>
      <c r="G19" s="122"/>
      <c r="H19" s="123" t="s">
        <v>50</v>
      </c>
      <c r="I19" s="122" t="s">
        <v>49</v>
      </c>
      <c r="J19" s="122"/>
      <c r="K19" s="122"/>
      <c r="L19" s="122"/>
      <c r="M19" s="122"/>
      <c r="N19" s="122"/>
      <c r="O19" s="122"/>
      <c r="P19" s="122"/>
      <c r="Q19" s="122"/>
      <c r="R19" s="123" t="s">
        <v>9</v>
      </c>
      <c r="S19" s="122" t="s">
        <v>16</v>
      </c>
      <c r="T19" s="122"/>
      <c r="U19" s="122"/>
      <c r="V19" s="122"/>
    </row>
    <row r="20" spans="1:22" ht="46.5" customHeight="1" x14ac:dyDescent="0.25">
      <c r="A20" s="122"/>
      <c r="B20" s="122"/>
      <c r="C20" s="122"/>
      <c r="D20" s="122"/>
      <c r="E20" s="36" t="s">
        <v>6</v>
      </c>
      <c r="F20" s="36" t="s">
        <v>10</v>
      </c>
      <c r="G20" s="36" t="s">
        <v>23</v>
      </c>
      <c r="H20" s="123"/>
      <c r="I20" s="72" t="s">
        <v>47</v>
      </c>
      <c r="J20" s="72" t="s">
        <v>5</v>
      </c>
      <c r="K20" s="72" t="s">
        <v>48</v>
      </c>
      <c r="L20" s="72" t="s">
        <v>21</v>
      </c>
      <c r="M20" s="73" t="s">
        <v>15</v>
      </c>
      <c r="N20" s="70" t="s">
        <v>7</v>
      </c>
      <c r="O20" s="70" t="s">
        <v>8</v>
      </c>
      <c r="P20" s="70" t="s">
        <v>39</v>
      </c>
      <c r="Q20" s="71" t="s">
        <v>40</v>
      </c>
      <c r="R20" s="123"/>
      <c r="S20" s="45" t="s">
        <v>33</v>
      </c>
      <c r="T20" s="45" t="s">
        <v>21</v>
      </c>
      <c r="U20" s="45" t="s">
        <v>15</v>
      </c>
      <c r="V20" s="37" t="s">
        <v>14</v>
      </c>
    </row>
    <row r="21" spans="1:22" ht="15.75" customHeight="1" x14ac:dyDescent="0.25">
      <c r="A21" s="36">
        <v>1</v>
      </c>
      <c r="B21" s="36">
        <v>2</v>
      </c>
      <c r="C21" s="36">
        <v>3</v>
      </c>
      <c r="D21" s="36">
        <v>4</v>
      </c>
      <c r="E21" s="36">
        <v>5</v>
      </c>
      <c r="F21" s="36">
        <v>6</v>
      </c>
      <c r="G21" s="36">
        <v>7</v>
      </c>
      <c r="H21" s="36">
        <v>4</v>
      </c>
      <c r="I21" s="74">
        <v>5</v>
      </c>
      <c r="J21" s="74">
        <v>6</v>
      </c>
      <c r="K21" s="74">
        <v>7</v>
      </c>
      <c r="L21" s="74">
        <v>8</v>
      </c>
      <c r="M21" s="74">
        <v>9</v>
      </c>
      <c r="N21" s="36">
        <v>10</v>
      </c>
      <c r="O21" s="36">
        <v>11</v>
      </c>
      <c r="P21" s="36">
        <v>12</v>
      </c>
      <c r="Q21" s="36">
        <v>13</v>
      </c>
      <c r="R21" s="45">
        <v>12</v>
      </c>
      <c r="S21" s="45">
        <v>13</v>
      </c>
      <c r="T21" s="45">
        <v>14</v>
      </c>
      <c r="U21" s="45">
        <v>15</v>
      </c>
      <c r="V21" s="45">
        <v>16</v>
      </c>
    </row>
    <row r="22" spans="1:22" s="16" customFormat="1" ht="15" customHeight="1" x14ac:dyDescent="0.25">
      <c r="A22" s="124" t="s">
        <v>24</v>
      </c>
      <c r="B22" s="124"/>
      <c r="C22" s="124"/>
      <c r="D22" s="36"/>
      <c r="E22" s="36"/>
      <c r="F22" s="36"/>
      <c r="G22" s="36"/>
      <c r="H22" s="36"/>
      <c r="I22" s="74"/>
      <c r="J22" s="74"/>
      <c r="K22" s="74"/>
      <c r="L22" s="74"/>
      <c r="M22" s="74"/>
      <c r="N22" s="36"/>
      <c r="O22" s="36"/>
      <c r="P22" s="36"/>
      <c r="Q22" s="36"/>
      <c r="R22" s="45"/>
      <c r="S22" s="45"/>
      <c r="T22" s="45"/>
      <c r="U22" s="45"/>
      <c r="V22" s="45"/>
    </row>
    <row r="23" spans="1:22" s="16" customFormat="1" x14ac:dyDescent="0.25">
      <c r="A23" s="28">
        <v>1</v>
      </c>
      <c r="B23" s="108" t="s">
        <v>63</v>
      </c>
      <c r="C23" s="109" t="s">
        <v>65</v>
      </c>
      <c r="D23" s="20"/>
      <c r="E23" s="20"/>
      <c r="F23" s="21"/>
      <c r="G23" s="20"/>
      <c r="H23" s="110">
        <v>220192</v>
      </c>
      <c r="I23" s="75"/>
      <c r="J23" s="75"/>
      <c r="K23" s="75"/>
      <c r="L23" s="75">
        <v>0</v>
      </c>
      <c r="M23" s="75"/>
      <c r="N23" s="20"/>
      <c r="O23" s="20"/>
      <c r="P23" s="78">
        <v>366.08</v>
      </c>
      <c r="Q23" s="20"/>
      <c r="R23" s="27"/>
      <c r="S23" s="27"/>
      <c r="T23" s="27"/>
      <c r="U23" s="27"/>
      <c r="V23" s="27"/>
    </row>
    <row r="24" spans="1:22" s="16" customFormat="1" x14ac:dyDescent="0.25">
      <c r="A24" s="28">
        <v>2</v>
      </c>
      <c r="B24" s="108" t="s">
        <v>64</v>
      </c>
      <c r="C24" s="109" t="s">
        <v>66</v>
      </c>
      <c r="D24" s="20"/>
      <c r="E24" s="20"/>
      <c r="F24" s="21"/>
      <c r="G24" s="20"/>
      <c r="H24" s="110">
        <v>4258023</v>
      </c>
      <c r="I24" s="75"/>
      <c r="J24" s="75"/>
      <c r="K24" s="75"/>
      <c r="L24" s="75">
        <v>0</v>
      </c>
      <c r="M24" s="75"/>
      <c r="N24" s="20"/>
      <c r="O24" s="20"/>
      <c r="P24" s="78">
        <v>6766.76</v>
      </c>
      <c r="Q24" s="20"/>
      <c r="R24" s="27"/>
      <c r="S24" s="27"/>
      <c r="T24" s="27"/>
      <c r="U24" s="27"/>
      <c r="V24" s="27"/>
    </row>
    <row r="25" spans="1:22" s="16" customFormat="1" x14ac:dyDescent="0.25">
      <c r="A25" s="126" t="s">
        <v>26</v>
      </c>
      <c r="B25" s="126"/>
      <c r="C25" s="126"/>
      <c r="D25" s="38" t="e">
        <f>SUM(#REF!)</f>
        <v>#REF!</v>
      </c>
      <c r="E25" s="38" t="e">
        <f>SUM(#REF!)</f>
        <v>#REF!</v>
      </c>
      <c r="F25" s="38" t="e">
        <f>SUM(#REF!)</f>
        <v>#REF!</v>
      </c>
      <c r="G25" s="38" t="e">
        <f>SUM(#REF!)</f>
        <v>#REF!</v>
      </c>
      <c r="H25" s="38">
        <f>H23+H24</f>
        <v>4478215</v>
      </c>
      <c r="I25" s="38">
        <f t="shared" ref="I25:Q25" si="0">I23+I24</f>
        <v>0</v>
      </c>
      <c r="J25" s="38">
        <f t="shared" si="0"/>
        <v>0</v>
      </c>
      <c r="K25" s="38">
        <f t="shared" si="0"/>
        <v>0</v>
      </c>
      <c r="L25" s="38">
        <f t="shared" si="0"/>
        <v>0</v>
      </c>
      <c r="M25" s="38">
        <f t="shared" si="0"/>
        <v>0</v>
      </c>
      <c r="N25" s="38">
        <f t="shared" si="0"/>
        <v>0</v>
      </c>
      <c r="O25" s="38">
        <f t="shared" si="0"/>
        <v>0</v>
      </c>
      <c r="P25" s="38">
        <f>P23+P24</f>
        <v>7133</v>
      </c>
      <c r="Q25" s="38">
        <f t="shared" si="0"/>
        <v>0</v>
      </c>
      <c r="R25" s="46" t="e">
        <f>SUM(#REF!)</f>
        <v>#REF!</v>
      </c>
      <c r="S25" s="46" t="e">
        <f>SUM(#REF!)</f>
        <v>#REF!</v>
      </c>
      <c r="T25" s="46" t="e">
        <f>SUM(#REF!)</f>
        <v>#REF!</v>
      </c>
      <c r="U25" s="46" t="e">
        <f>SUM(#REF!)</f>
        <v>#REF!</v>
      </c>
      <c r="V25" s="46" t="e">
        <f>SUM(#REF!)</f>
        <v>#REF!</v>
      </c>
    </row>
    <row r="26" spans="1:22" s="16" customFormat="1" x14ac:dyDescent="0.25">
      <c r="A26" s="130" t="s">
        <v>38</v>
      </c>
      <c r="B26" s="131"/>
      <c r="C26" s="132"/>
      <c r="D26" s="38"/>
      <c r="E26" s="38"/>
      <c r="F26" s="38"/>
      <c r="G26" s="38"/>
      <c r="H26" s="38"/>
      <c r="I26" s="76"/>
      <c r="J26" s="76"/>
      <c r="K26" s="76"/>
      <c r="L26" s="76"/>
      <c r="M26" s="76"/>
      <c r="N26" s="38"/>
      <c r="O26" s="38"/>
      <c r="P26" s="38"/>
      <c r="Q26" s="38"/>
      <c r="R26" s="56"/>
      <c r="S26" s="56"/>
      <c r="T26" s="56"/>
      <c r="U26" s="56"/>
      <c r="V26" s="56"/>
    </row>
    <row r="27" spans="1:22" s="16" customFormat="1" x14ac:dyDescent="0.25">
      <c r="A27" s="133" t="s">
        <v>44</v>
      </c>
      <c r="B27" s="134"/>
      <c r="C27" s="135"/>
      <c r="D27" s="38"/>
      <c r="E27" s="38"/>
      <c r="F27" s="38"/>
      <c r="G27" s="38"/>
      <c r="H27" s="38"/>
      <c r="I27" s="76"/>
      <c r="J27" s="76"/>
      <c r="K27" s="76"/>
      <c r="L27" s="76"/>
      <c r="M27" s="76"/>
      <c r="N27" s="38"/>
      <c r="O27" s="38"/>
      <c r="P27" s="38"/>
      <c r="Q27" s="38"/>
      <c r="R27" s="56"/>
      <c r="S27" s="56"/>
      <c r="T27" s="56"/>
      <c r="U27" s="56"/>
      <c r="V27" s="56"/>
    </row>
    <row r="28" spans="1:22" s="16" customFormat="1" x14ac:dyDescent="0.25">
      <c r="A28" s="133" t="s">
        <v>45</v>
      </c>
      <c r="B28" s="134"/>
      <c r="C28" s="135"/>
      <c r="D28" s="38"/>
      <c r="E28" s="38"/>
      <c r="F28" s="38"/>
      <c r="G28" s="38"/>
      <c r="H28" s="38"/>
      <c r="I28" s="76"/>
      <c r="J28" s="76"/>
      <c r="K28" s="76"/>
      <c r="L28" s="76"/>
      <c r="M28" s="76"/>
      <c r="N28" s="38"/>
      <c r="O28" s="38"/>
      <c r="P28" s="38"/>
      <c r="Q28" s="38"/>
      <c r="R28" s="56"/>
      <c r="S28" s="56"/>
      <c r="T28" s="56"/>
      <c r="U28" s="56"/>
      <c r="V28" s="56"/>
    </row>
    <row r="29" spans="1:22" s="16" customFormat="1" x14ac:dyDescent="0.25">
      <c r="A29" s="133" t="s">
        <v>46</v>
      </c>
      <c r="B29" s="134"/>
      <c r="C29" s="135"/>
      <c r="D29" s="38"/>
      <c r="E29" s="38"/>
      <c r="F29" s="38"/>
      <c r="G29" s="38"/>
      <c r="H29" s="38"/>
      <c r="I29" s="76"/>
      <c r="J29" s="76"/>
      <c r="K29" s="76"/>
      <c r="L29" s="76"/>
      <c r="M29" s="76"/>
      <c r="N29" s="38"/>
      <c r="O29" s="38"/>
      <c r="P29" s="38"/>
      <c r="Q29" s="38"/>
      <c r="R29" s="56"/>
      <c r="S29" s="56"/>
      <c r="T29" s="56"/>
      <c r="U29" s="56"/>
      <c r="V29" s="56"/>
    </row>
    <row r="30" spans="1:22" s="16" customFormat="1" x14ac:dyDescent="0.25">
      <c r="A30" s="124" t="s">
        <v>29</v>
      </c>
      <c r="B30" s="124"/>
      <c r="C30" s="124"/>
      <c r="D30" s="20"/>
      <c r="E30" s="20"/>
      <c r="F30" s="20"/>
      <c r="G30" s="20"/>
      <c r="H30" s="20"/>
      <c r="I30" s="75"/>
      <c r="J30" s="75"/>
      <c r="K30" s="75"/>
      <c r="L30" s="75"/>
      <c r="M30" s="75"/>
      <c r="N30" s="20"/>
      <c r="O30" s="20"/>
      <c r="P30" s="20"/>
      <c r="Q30" s="20"/>
    </row>
    <row r="31" spans="1:22" s="16" customFormat="1" ht="15.75" hidden="1" x14ac:dyDescent="0.25">
      <c r="A31" s="28">
        <v>3</v>
      </c>
      <c r="B31" s="33"/>
      <c r="C31" s="34"/>
      <c r="D31" s="20"/>
      <c r="E31" s="20"/>
      <c r="F31" s="21"/>
      <c r="G31" s="20"/>
      <c r="H31" s="27"/>
      <c r="I31" s="75"/>
      <c r="J31" s="75"/>
      <c r="K31" s="75"/>
      <c r="L31" s="75"/>
      <c r="M31" s="75"/>
      <c r="N31" s="20"/>
      <c r="O31" s="20"/>
      <c r="P31" s="20"/>
      <c r="Q31" s="20"/>
      <c r="R31" s="27"/>
      <c r="S31" s="27"/>
      <c r="T31" s="27" t="e">
        <f>#REF!*H34</f>
        <v>#REF!</v>
      </c>
      <c r="U31" s="27"/>
      <c r="V31" s="27" t="e">
        <f>#REF!*H34</f>
        <v>#REF!</v>
      </c>
    </row>
    <row r="32" spans="1:22" s="16" customFormat="1" x14ac:dyDescent="0.25">
      <c r="A32" s="126" t="s">
        <v>30</v>
      </c>
      <c r="B32" s="126"/>
      <c r="C32" s="126"/>
      <c r="D32" s="38">
        <f t="shared" ref="D32:K32" si="1">SUM(D31:D31)</f>
        <v>0</v>
      </c>
      <c r="E32" s="38">
        <f t="shared" si="1"/>
        <v>0</v>
      </c>
      <c r="F32" s="38">
        <f t="shared" si="1"/>
        <v>0</v>
      </c>
      <c r="G32" s="38">
        <f t="shared" si="1"/>
        <v>0</v>
      </c>
      <c r="H32" s="38">
        <f t="shared" si="1"/>
        <v>0</v>
      </c>
      <c r="I32" s="76">
        <f t="shared" si="1"/>
        <v>0</v>
      </c>
      <c r="J32" s="76">
        <f t="shared" si="1"/>
        <v>0</v>
      </c>
      <c r="K32" s="76">
        <f t="shared" si="1"/>
        <v>0</v>
      </c>
      <c r="L32" s="76"/>
      <c r="M32" s="76"/>
      <c r="N32" s="38">
        <f t="shared" ref="N32:V32" si="2">SUM(N31:N31)</f>
        <v>0</v>
      </c>
      <c r="O32" s="38">
        <f t="shared" si="2"/>
        <v>0</v>
      </c>
      <c r="P32" s="38">
        <f t="shared" si="2"/>
        <v>0</v>
      </c>
      <c r="Q32" s="38">
        <f t="shared" si="2"/>
        <v>0</v>
      </c>
      <c r="R32" s="38">
        <f t="shared" si="2"/>
        <v>0</v>
      </c>
      <c r="S32" s="38">
        <f t="shared" si="2"/>
        <v>0</v>
      </c>
      <c r="T32" s="38" t="e">
        <f t="shared" si="2"/>
        <v>#REF!</v>
      </c>
      <c r="U32" s="38">
        <f t="shared" si="2"/>
        <v>0</v>
      </c>
      <c r="V32" s="38" t="e">
        <f t="shared" si="2"/>
        <v>#REF!</v>
      </c>
    </row>
    <row r="33" spans="1:22" s="16" customFormat="1" x14ac:dyDescent="0.25">
      <c r="A33" s="127" t="s">
        <v>18</v>
      </c>
      <c r="B33" s="127"/>
      <c r="C33" s="127"/>
      <c r="D33" s="35" t="e">
        <f t="shared" ref="D33:K33" si="3">D25+D32</f>
        <v>#REF!</v>
      </c>
      <c r="E33" s="35" t="e">
        <f t="shared" si="3"/>
        <v>#REF!</v>
      </c>
      <c r="F33" s="35" t="e">
        <f t="shared" si="3"/>
        <v>#REF!</v>
      </c>
      <c r="G33" s="35" t="e">
        <f t="shared" si="3"/>
        <v>#REF!</v>
      </c>
      <c r="H33" s="35">
        <f t="shared" si="3"/>
        <v>4478215</v>
      </c>
      <c r="I33" s="77">
        <f t="shared" si="3"/>
        <v>0</v>
      </c>
      <c r="J33" s="77">
        <f t="shared" si="3"/>
        <v>0</v>
      </c>
      <c r="K33" s="77">
        <f t="shared" si="3"/>
        <v>0</v>
      </c>
      <c r="L33" s="77"/>
      <c r="M33" s="77"/>
      <c r="N33" s="35">
        <f t="shared" ref="N33:V33" si="4">N25+N32</f>
        <v>0</v>
      </c>
      <c r="O33" s="35">
        <f t="shared" si="4"/>
        <v>0</v>
      </c>
      <c r="P33" s="35">
        <f t="shared" si="4"/>
        <v>7133</v>
      </c>
      <c r="Q33" s="35">
        <f t="shared" si="4"/>
        <v>0</v>
      </c>
      <c r="R33" s="35" t="e">
        <f t="shared" si="4"/>
        <v>#REF!</v>
      </c>
      <c r="S33" s="35" t="e">
        <f t="shared" si="4"/>
        <v>#REF!</v>
      </c>
      <c r="T33" s="35" t="e">
        <f t="shared" si="4"/>
        <v>#REF!</v>
      </c>
      <c r="U33" s="35" t="e">
        <f t="shared" si="4"/>
        <v>#REF!</v>
      </c>
      <c r="V33" s="35" t="e">
        <f t="shared" si="4"/>
        <v>#REF!</v>
      </c>
    </row>
    <row r="34" spans="1:22" s="16" customFormat="1" ht="15" hidden="1" customHeight="1" x14ac:dyDescent="0.25">
      <c r="A34" s="129" t="s">
        <v>34</v>
      </c>
      <c r="B34" s="129"/>
      <c r="C34" s="129"/>
      <c r="D34" s="35"/>
      <c r="E34" s="35"/>
      <c r="F34" s="35"/>
      <c r="G34" s="35"/>
      <c r="H34" s="48"/>
      <c r="I34" s="77"/>
      <c r="J34" s="77"/>
      <c r="K34" s="77"/>
      <c r="L34" s="77"/>
      <c r="M34" s="77"/>
      <c r="N34" s="35"/>
      <c r="O34" s="35"/>
      <c r="P34" s="35"/>
      <c r="Q34" s="35"/>
      <c r="R34" s="28"/>
      <c r="S34" s="28"/>
      <c r="T34" s="28"/>
      <c r="U34" s="28"/>
      <c r="V34" s="28"/>
    </row>
    <row r="35" spans="1:22" s="16" customFormat="1" hidden="1" x14ac:dyDescent="0.25">
      <c r="A35" s="123" t="s">
        <v>35</v>
      </c>
      <c r="B35" s="123"/>
      <c r="C35" s="123"/>
      <c r="D35" s="35"/>
      <c r="E35" s="35"/>
      <c r="F35" s="35"/>
      <c r="G35" s="35"/>
      <c r="H35" s="35">
        <f>H33*H34</f>
        <v>0</v>
      </c>
      <c r="I35" s="77"/>
      <c r="J35" s="77"/>
      <c r="K35" s="77"/>
      <c r="L35" s="77"/>
      <c r="M35" s="77"/>
      <c r="N35" s="35"/>
      <c r="O35" s="35"/>
      <c r="P35" s="35"/>
      <c r="Q35" s="35"/>
      <c r="R35" s="28"/>
      <c r="S35" s="28"/>
      <c r="T35" s="28"/>
      <c r="U35" s="28"/>
      <c r="V35" s="28"/>
    </row>
    <row r="36" spans="1:22" s="16" customFormat="1" x14ac:dyDescent="0.25">
      <c r="A36" s="28"/>
      <c r="B36" s="28" t="s">
        <v>2</v>
      </c>
      <c r="C36" s="27"/>
      <c r="D36" s="27"/>
      <c r="E36" s="20"/>
      <c r="F36" s="29"/>
      <c r="G36" s="20"/>
      <c r="H36" s="30">
        <f>H33*20%</f>
        <v>895643</v>
      </c>
      <c r="I36" s="75"/>
      <c r="J36" s="75"/>
      <c r="K36" s="75"/>
      <c r="L36" s="75"/>
      <c r="M36" s="75"/>
      <c r="N36" s="20"/>
      <c r="O36" s="20"/>
      <c r="P36" s="20"/>
      <c r="Q36" s="20"/>
      <c r="R36" s="28"/>
      <c r="S36" s="28"/>
      <c r="T36" s="28"/>
      <c r="U36" s="28"/>
      <c r="V36" s="28"/>
    </row>
    <row r="37" spans="1:22" s="16" customFormat="1" x14ac:dyDescent="0.25">
      <c r="A37" s="28"/>
      <c r="B37" s="28" t="s">
        <v>3</v>
      </c>
      <c r="C37" s="27"/>
      <c r="D37" s="27"/>
      <c r="E37" s="20"/>
      <c r="F37" s="29"/>
      <c r="G37" s="20"/>
      <c r="H37" s="30">
        <f>H33+H36</f>
        <v>5373858</v>
      </c>
      <c r="I37" s="75"/>
      <c r="J37" s="75"/>
      <c r="K37" s="75"/>
      <c r="L37" s="75"/>
      <c r="M37" s="75"/>
      <c r="N37" s="20"/>
      <c r="O37" s="20"/>
      <c r="P37" s="20"/>
      <c r="Q37" s="20"/>
      <c r="R37" s="28"/>
      <c r="S37" s="28"/>
      <c r="T37" s="28"/>
      <c r="U37" s="28"/>
      <c r="V37" s="28"/>
    </row>
    <row r="38" spans="1:22" hidden="1" x14ac:dyDescent="0.25">
      <c r="A38" s="128" t="s">
        <v>19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28"/>
      <c r="S38" s="28"/>
      <c r="T38" s="28"/>
      <c r="U38" s="28"/>
      <c r="V38" s="28"/>
    </row>
    <row r="39" spans="1:22" ht="15" hidden="1" customHeight="1" x14ac:dyDescent="0.25">
      <c r="A39" s="51" t="s">
        <v>11</v>
      </c>
      <c r="B39" s="129" t="s">
        <v>12</v>
      </c>
      <c r="C39" s="129"/>
      <c r="D39" s="31"/>
      <c r="E39" s="26"/>
      <c r="F39" s="32"/>
      <c r="G39" s="26"/>
      <c r="H39" s="25" t="e">
        <f>#REF!</f>
        <v>#REF!</v>
      </c>
      <c r="I39" s="84"/>
      <c r="J39" s="84"/>
      <c r="K39" s="84"/>
      <c r="L39" s="26"/>
      <c r="M39" s="26"/>
      <c r="N39" s="26"/>
      <c r="O39" s="26"/>
      <c r="P39" s="26"/>
      <c r="Q39" s="26"/>
      <c r="R39" s="28"/>
      <c r="S39" s="28"/>
      <c r="T39" s="28"/>
      <c r="U39" s="28"/>
      <c r="V39" s="28"/>
    </row>
    <row r="40" spans="1:22" ht="13.5" hidden="1" customHeight="1" x14ac:dyDescent="0.25">
      <c r="A40" s="125" t="s">
        <v>6</v>
      </c>
      <c r="B40" s="125"/>
      <c r="C40" s="125"/>
      <c r="D40" s="125"/>
      <c r="E40" s="125"/>
      <c r="F40" s="125"/>
      <c r="G40" s="24"/>
      <c r="H40" s="25" t="e">
        <f>E33*6.21+16</f>
        <v>#REF!</v>
      </c>
      <c r="I40" s="84"/>
      <c r="J40" s="84"/>
      <c r="K40" s="84"/>
      <c r="L40" s="26"/>
      <c r="M40" s="26"/>
      <c r="N40" s="26"/>
      <c r="O40" s="26"/>
      <c r="P40" s="26"/>
      <c r="Q40" s="26"/>
      <c r="R40" s="28"/>
      <c r="S40" s="28"/>
      <c r="T40" s="28"/>
      <c r="U40" s="28"/>
      <c r="V40" s="28"/>
    </row>
    <row r="41" spans="1:22" ht="13.5" hidden="1" customHeight="1" x14ac:dyDescent="0.25">
      <c r="A41" s="125" t="s">
        <v>13</v>
      </c>
      <c r="B41" s="125"/>
      <c r="C41" s="125"/>
      <c r="D41" s="125"/>
      <c r="E41" s="125"/>
      <c r="F41" s="125"/>
      <c r="G41" s="24"/>
      <c r="H41" s="25" t="e">
        <f>F33*5.19+1</f>
        <v>#REF!</v>
      </c>
      <c r="I41" s="84"/>
      <c r="J41" s="84"/>
      <c r="K41" s="84"/>
      <c r="L41" s="26"/>
      <c r="M41" s="26"/>
      <c r="N41" s="26"/>
      <c r="O41" s="26"/>
      <c r="P41" s="26"/>
      <c r="Q41" s="26"/>
      <c r="R41" s="28"/>
      <c r="S41" s="28"/>
      <c r="T41" s="28"/>
      <c r="U41" s="28"/>
      <c r="V41" s="28"/>
    </row>
    <row r="42" spans="1:22" ht="15.75" hidden="1" customHeight="1" x14ac:dyDescent="0.25">
      <c r="A42" s="28"/>
      <c r="B42" s="31" t="s">
        <v>37</v>
      </c>
      <c r="C42" s="39"/>
      <c r="D42" s="39" t="e">
        <f>D33</f>
        <v>#REF!</v>
      </c>
      <c r="E42" s="39"/>
      <c r="F42" s="40"/>
      <c r="G42" s="39"/>
      <c r="H42" s="39" t="e">
        <f>H33+H40+H41</f>
        <v>#REF!</v>
      </c>
      <c r="I42" s="85"/>
      <c r="J42" s="85"/>
      <c r="K42" s="85"/>
      <c r="L42" s="39"/>
      <c r="M42" s="39"/>
      <c r="N42" s="39"/>
      <c r="O42" s="39"/>
      <c r="P42" s="39"/>
      <c r="Q42" s="39"/>
      <c r="R42" s="47"/>
      <c r="S42" s="47"/>
      <c r="T42" s="47"/>
      <c r="U42" s="47"/>
      <c r="V42" s="47"/>
    </row>
    <row r="43" spans="1:22" s="14" customFormat="1" x14ac:dyDescent="0.25">
      <c r="A43" s="119" t="s">
        <v>41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5"/>
      <c r="S43" s="5"/>
      <c r="T43" s="5"/>
      <c r="U43" s="5"/>
      <c r="V43" s="5"/>
    </row>
    <row r="44" spans="1:22" s="14" customFormat="1" x14ac:dyDescent="0.25">
      <c r="A44" s="54"/>
      <c r="B44" s="62" t="s">
        <v>42</v>
      </c>
      <c r="C44" s="55"/>
      <c r="D44" s="55"/>
      <c r="E44" s="55"/>
      <c r="F44" s="55"/>
      <c r="G44" s="55"/>
      <c r="H44" s="55"/>
      <c r="I44" s="86"/>
      <c r="J44" s="86"/>
      <c r="K44" s="86"/>
      <c r="L44" s="69"/>
      <c r="M44" s="69"/>
      <c r="N44" s="55"/>
      <c r="O44" s="55"/>
      <c r="P44" s="55"/>
      <c r="Q44" s="55"/>
      <c r="R44" s="5"/>
      <c r="S44" s="5"/>
      <c r="T44" s="5"/>
      <c r="U44" s="5"/>
      <c r="V44" s="5"/>
    </row>
    <row r="45" spans="1:22" ht="15.75" x14ac:dyDescent="0.25">
      <c r="A45" s="11"/>
      <c r="B45" s="61" t="s">
        <v>43</v>
      </c>
      <c r="C45" s="8"/>
      <c r="D45" s="8"/>
      <c r="E45" s="8"/>
      <c r="F45" s="8"/>
      <c r="G45" s="18"/>
      <c r="H45" s="18"/>
      <c r="I45" s="79"/>
      <c r="J45" s="79"/>
      <c r="K45" s="79"/>
      <c r="L45" s="18"/>
      <c r="M45" s="18"/>
      <c r="N45" s="8"/>
      <c r="O45" s="8"/>
      <c r="P45" s="8"/>
      <c r="Q45" s="8"/>
    </row>
    <row r="46" spans="1:22" ht="15.75" x14ac:dyDescent="0.25">
      <c r="A46" s="11"/>
      <c r="B46" s="61"/>
      <c r="C46" s="18"/>
      <c r="D46" s="18"/>
      <c r="E46" s="18"/>
      <c r="F46" s="18"/>
      <c r="G46" s="18"/>
      <c r="H46" s="18"/>
      <c r="I46" s="79"/>
      <c r="J46" s="79"/>
      <c r="K46" s="79"/>
      <c r="L46" s="18"/>
      <c r="M46" s="18"/>
      <c r="N46" s="18"/>
      <c r="O46" s="18"/>
      <c r="P46" s="18"/>
      <c r="Q46" s="18"/>
    </row>
    <row r="47" spans="1:22" s="41" customFormat="1" ht="22.15" customHeight="1" x14ac:dyDescent="0.25">
      <c r="B47" s="22" t="s">
        <v>51</v>
      </c>
      <c r="C47" s="42"/>
      <c r="D47" s="49"/>
      <c r="E47" s="42"/>
      <c r="F47" s="116" t="s">
        <v>25</v>
      </c>
      <c r="G47" s="116"/>
      <c r="H47" s="64"/>
      <c r="I47" s="91" t="s">
        <v>52</v>
      </c>
      <c r="J47" s="87"/>
      <c r="K47" s="87"/>
      <c r="L47" s="23"/>
      <c r="M47" s="23"/>
      <c r="N47" s="23"/>
      <c r="O47" s="23"/>
      <c r="P47" s="23"/>
      <c r="Q47" s="23"/>
      <c r="R47" s="5"/>
      <c r="S47" s="5"/>
      <c r="T47" s="5"/>
      <c r="U47" s="5"/>
      <c r="V47" s="5"/>
    </row>
    <row r="48" spans="1:22" s="41" customFormat="1" ht="15.75" x14ac:dyDescent="0.25">
      <c r="B48" s="22"/>
      <c r="C48" s="23"/>
      <c r="D48" s="23"/>
      <c r="E48" s="63"/>
      <c r="F48" s="23"/>
      <c r="G48" s="44"/>
      <c r="H48" s="43"/>
      <c r="I48" s="87"/>
      <c r="J48" s="87"/>
      <c r="K48" s="87"/>
      <c r="L48" s="23"/>
      <c r="M48" s="23"/>
      <c r="N48" s="23"/>
      <c r="O48" s="23"/>
      <c r="P48" s="23"/>
      <c r="Q48" s="23"/>
      <c r="R48" s="5"/>
      <c r="S48" s="5"/>
      <c r="T48" s="5"/>
      <c r="U48" s="5"/>
      <c r="V48" s="5"/>
    </row>
    <row r="49" spans="2:22" s="41" customFormat="1" ht="15.75" x14ac:dyDescent="0.25">
      <c r="B49" s="22" t="s">
        <v>54</v>
      </c>
      <c r="C49" s="42"/>
      <c r="D49" s="50"/>
      <c r="E49" s="42"/>
      <c r="F49" s="50" t="s">
        <v>28</v>
      </c>
      <c r="G49" s="65"/>
      <c r="H49" s="65"/>
      <c r="I49" s="91" t="s">
        <v>53</v>
      </c>
      <c r="J49" s="87"/>
      <c r="K49" s="87"/>
      <c r="L49" s="23"/>
      <c r="M49" s="23"/>
      <c r="N49" s="23"/>
      <c r="O49" s="23"/>
      <c r="P49" s="23"/>
      <c r="Q49" s="23"/>
      <c r="R49" s="5"/>
      <c r="S49" s="5"/>
      <c r="T49" s="5"/>
      <c r="U49" s="5"/>
      <c r="V49" s="5"/>
    </row>
    <row r="50" spans="2:22" s="7" customFormat="1" ht="18.75" x14ac:dyDescent="0.25">
      <c r="B50" s="17"/>
      <c r="C50" s="6"/>
      <c r="D50" s="6"/>
      <c r="E50" s="3"/>
      <c r="F50" s="19"/>
      <c r="G50" s="19"/>
      <c r="H50" s="19"/>
      <c r="I50" s="88"/>
      <c r="J50" s="88"/>
      <c r="K50" s="88"/>
      <c r="L50" s="2"/>
      <c r="M50" s="2"/>
      <c r="N50" s="2"/>
      <c r="O50" s="2"/>
      <c r="P50" s="2"/>
      <c r="Q50" s="2"/>
      <c r="R50" s="5"/>
      <c r="S50" s="5"/>
      <c r="T50" s="5"/>
      <c r="U50" s="5"/>
      <c r="V50" s="5"/>
    </row>
    <row r="51" spans="2:22" s="41" customFormat="1" ht="15.75" x14ac:dyDescent="0.25">
      <c r="B51" s="22"/>
      <c r="C51" s="42"/>
      <c r="D51" s="50"/>
      <c r="E51" s="42"/>
      <c r="F51" s="50"/>
      <c r="G51" s="65"/>
      <c r="H51" s="65"/>
      <c r="I51" s="87"/>
      <c r="J51" s="87"/>
      <c r="K51" s="87"/>
      <c r="L51" s="23"/>
      <c r="M51" s="23"/>
      <c r="N51" s="23"/>
      <c r="O51" s="23"/>
      <c r="P51" s="23"/>
      <c r="Q51" s="23"/>
      <c r="R51" s="5"/>
      <c r="S51" s="5"/>
      <c r="T51" s="5"/>
      <c r="U51" s="5"/>
      <c r="V51" s="5"/>
    </row>
    <row r="52" spans="2:22" x14ac:dyDescent="0.25">
      <c r="C52" s="1"/>
      <c r="D52" s="1"/>
      <c r="E52" s="1"/>
      <c r="F52" s="4"/>
      <c r="G52" s="1"/>
      <c r="H52" s="1"/>
      <c r="I52" s="89"/>
      <c r="J52" s="89"/>
      <c r="K52" s="89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4"/>
      <c r="G53" s="1"/>
      <c r="H53" s="1"/>
      <c r="I53" s="89"/>
      <c r="J53" s="89"/>
      <c r="K53" s="89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4"/>
      <c r="G54" s="1"/>
      <c r="H54" s="1"/>
      <c r="I54" s="89"/>
      <c r="J54" s="89"/>
      <c r="K54" s="89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4"/>
      <c r="G55" s="1"/>
      <c r="H55" s="1"/>
      <c r="I55" s="89"/>
      <c r="J55" s="89"/>
      <c r="K55" s="89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4"/>
      <c r="G56" s="1"/>
      <c r="H56" s="1"/>
      <c r="I56" s="89"/>
      <c r="J56" s="89"/>
      <c r="K56" s="89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4"/>
      <c r="G57" s="1"/>
      <c r="H57" s="1"/>
      <c r="I57" s="89"/>
      <c r="J57" s="89"/>
      <c r="K57" s="89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4"/>
      <c r="G58" s="1"/>
      <c r="H58" s="1"/>
      <c r="I58" s="89"/>
      <c r="J58" s="89"/>
      <c r="K58" s="89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4"/>
      <c r="G59" s="1"/>
      <c r="H59" s="1"/>
      <c r="I59" s="89"/>
      <c r="J59" s="89"/>
      <c r="K59" s="89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4"/>
      <c r="G60" s="1"/>
      <c r="H60" s="1"/>
      <c r="I60" s="89"/>
      <c r="J60" s="89"/>
      <c r="K60" s="89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4"/>
      <c r="G61" s="1"/>
      <c r="H61" s="1"/>
      <c r="I61" s="89"/>
      <c r="J61" s="89"/>
      <c r="K61" s="89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4"/>
      <c r="G62" s="1"/>
      <c r="H62" s="1"/>
      <c r="I62" s="89"/>
      <c r="J62" s="89"/>
      <c r="K62" s="89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4"/>
      <c r="G63" s="1"/>
      <c r="H63" s="1"/>
      <c r="I63" s="89"/>
      <c r="J63" s="89"/>
      <c r="K63" s="89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4"/>
      <c r="G64" s="1"/>
      <c r="H64" s="1"/>
      <c r="I64" s="89"/>
      <c r="J64" s="89"/>
      <c r="K64" s="89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89"/>
      <c r="J65" s="89"/>
      <c r="K65" s="89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89"/>
      <c r="J66" s="89"/>
      <c r="K66" s="89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89"/>
      <c r="J67" s="89"/>
      <c r="K67" s="89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89"/>
      <c r="J68" s="89"/>
      <c r="K68" s="89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89"/>
      <c r="J69" s="89"/>
      <c r="K69" s="89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89"/>
      <c r="J70" s="89"/>
      <c r="K70" s="89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89"/>
      <c r="J71" s="89"/>
      <c r="K71" s="89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89"/>
      <c r="J72" s="89"/>
      <c r="K72" s="89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89"/>
      <c r="J73" s="89"/>
      <c r="K73" s="89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89"/>
      <c r="J74" s="89"/>
      <c r="K74" s="89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89"/>
      <c r="J75" s="89"/>
      <c r="K75" s="89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89"/>
      <c r="J76" s="89"/>
      <c r="K76" s="89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89"/>
      <c r="J77" s="89"/>
      <c r="K77" s="89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89"/>
      <c r="J78" s="89"/>
      <c r="K78" s="89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89"/>
      <c r="J79" s="89"/>
      <c r="K79" s="89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89"/>
      <c r="J80" s="89"/>
      <c r="K80" s="89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89"/>
      <c r="J81" s="89"/>
      <c r="K81" s="89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89"/>
      <c r="J82" s="89"/>
      <c r="K82" s="89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89"/>
      <c r="J83" s="89"/>
      <c r="K83" s="89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89"/>
      <c r="J84" s="89"/>
      <c r="K84" s="89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89"/>
      <c r="J85" s="89"/>
      <c r="K85" s="89"/>
      <c r="L85" s="1"/>
      <c r="M85" s="1"/>
      <c r="N85" s="1"/>
      <c r="O85" s="1"/>
      <c r="P85" s="1"/>
      <c r="Q85" s="1"/>
    </row>
  </sheetData>
  <mergeCells count="45">
    <mergeCell ref="R18:V18"/>
    <mergeCell ref="R19:R20"/>
    <mergeCell ref="S19:V19"/>
    <mergeCell ref="A9:V9"/>
    <mergeCell ref="A11:Q11"/>
    <mergeCell ref="A16:B16"/>
    <mergeCell ref="C16:D16"/>
    <mergeCell ref="A13:B13"/>
    <mergeCell ref="C13:D13"/>
    <mergeCell ref="A15:B15"/>
    <mergeCell ref="C15:D15"/>
    <mergeCell ref="A38:Q38"/>
    <mergeCell ref="B39:C39"/>
    <mergeCell ref="I19:Q19"/>
    <mergeCell ref="D18:G18"/>
    <mergeCell ref="E19:G19"/>
    <mergeCell ref="A30:C30"/>
    <mergeCell ref="A32:C32"/>
    <mergeCell ref="A35:C35"/>
    <mergeCell ref="A26:C26"/>
    <mergeCell ref="A27:C27"/>
    <mergeCell ref="A28:C28"/>
    <mergeCell ref="A29:C29"/>
    <mergeCell ref="A34:C34"/>
    <mergeCell ref="F47:G47"/>
    <mergeCell ref="A14:B14"/>
    <mergeCell ref="C14:D14"/>
    <mergeCell ref="A43:Q43"/>
    <mergeCell ref="A17:Q17"/>
    <mergeCell ref="D19:D20"/>
    <mergeCell ref="H19:H20"/>
    <mergeCell ref="A22:C22"/>
    <mergeCell ref="H18:Q18"/>
    <mergeCell ref="A18:A20"/>
    <mergeCell ref="A40:F40"/>
    <mergeCell ref="A25:C25"/>
    <mergeCell ref="A41:F41"/>
    <mergeCell ref="A33:C33"/>
    <mergeCell ref="B18:B20"/>
    <mergeCell ref="C18:C20"/>
    <mergeCell ref="F1:Q1"/>
    <mergeCell ref="K3:Q3"/>
    <mergeCell ref="K4:Q4"/>
    <mergeCell ref="G7:Q7"/>
    <mergeCell ref="A8:V8"/>
  </mergeCells>
  <pageMargins left="0.39370078740157483" right="0.39370078740157483" top="0.31496062992125984" bottom="7.874015748031496E-2" header="0.31496062992125984" footer="0.31496062992125984"/>
  <pageSetup paperSize="9" scale="74" orientation="landscape" r:id="rId1"/>
  <headerFooter>
    <oddFooter>&amp;R&amp;P</oddFooter>
  </headerFooter>
  <rowBreaks count="1" manualBreakCount="1">
    <brk id="49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2023-02-08T08:36:45Z</dcterms:modified>
</cp:coreProperties>
</file>